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mailmissouri-my.sharepoint.com/personal/masseyr_umsystem_edu/Documents/leasing/Leasing Pub drafts/Improvements in leases/"/>
    </mc:Choice>
  </mc:AlternateContent>
  <xr:revisionPtr revIDLastSave="280" documentId="8_{80B928B7-32C5-4643-AA66-4D711CAE9499}" xr6:coauthVersionLast="47" xr6:coauthVersionMax="47" xr10:uidLastSave="{8DC82D3B-5556-467F-8A8C-13A3EE0409A9}"/>
  <bookViews>
    <workbookView xWindow="10740" yWindow="-13068" windowWidth="23256" windowHeight="12456" activeTab="1" xr2:uid="{A99510EE-09DD-4ECB-9178-815195B97532}"/>
  </bookViews>
  <sheets>
    <sheet name="Introduction" sheetId="3" r:id="rId1"/>
    <sheet name="Amortization Table" sheetId="1" r:id="rId2"/>
  </sheets>
  <externalReferences>
    <externalReference r:id="rId3"/>
  </externalReferences>
  <definedNames>
    <definedName name="Bag">'[1]Silage valuation'!$K$45:$U$46</definedName>
    <definedName name="Bales">'[1]Silage valuation'!$K$59:$U$60</definedName>
    <definedName name="ConvTower">'[1]Silage valuation'!$K$36:$U$40</definedName>
    <definedName name="CovStack">'[1]Silage valuation'!$K$47:$U$49</definedName>
    <definedName name="CovTrench">'[1]Silage valuation'!$K$53:$U$55</definedName>
    <definedName name="GasTower">'[1]Silage valuation'!$K$41:$U$44</definedName>
    <definedName name="UncovStack">'[1]Silage valuation'!$K$50:$U$52</definedName>
    <definedName name="UncovTrench">'[1]Silage valuation'!$K$56:$U$58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B10" i="1" s="1"/>
  <c r="D8" i="1"/>
  <c r="D10" i="1" s="1"/>
  <c r="E8" i="1"/>
  <c r="E10" i="1" s="1"/>
  <c r="F8" i="1"/>
  <c r="F10" i="1" s="1"/>
  <c r="C8" i="1"/>
  <c r="C10" i="1" s="1"/>
  <c r="C13" i="1"/>
  <c r="C14" i="1" s="1"/>
  <c r="D13" i="1"/>
  <c r="D14" i="1" s="1"/>
  <c r="E13" i="1"/>
  <c r="E14" i="1" s="1"/>
  <c r="F13" i="1"/>
  <c r="F14" i="1" s="1"/>
  <c r="B13" i="1"/>
  <c r="F15" i="1" l="1"/>
  <c r="E15" i="1"/>
  <c r="C15" i="1"/>
  <c r="D15" i="1"/>
  <c r="B14" i="1"/>
  <c r="B15" i="1" s="1"/>
</calcChain>
</file>

<file path=xl/sharedStrings.xml><?xml version="1.0" encoding="utf-8"?>
<sst xmlns="http://schemas.openxmlformats.org/spreadsheetml/2006/main" count="32" uniqueCount="32">
  <si>
    <t>Annual amortization</t>
  </si>
  <si>
    <t>Years of amortization</t>
  </si>
  <si>
    <t>Amortized value</t>
  </si>
  <si>
    <t>Amount to repay tenant</t>
  </si>
  <si>
    <t>Description</t>
  </si>
  <si>
    <t>Example</t>
  </si>
  <si>
    <t>Improvement 1</t>
  </si>
  <si>
    <t>Improvement 2</t>
  </si>
  <si>
    <t>Improvement 3</t>
  </si>
  <si>
    <t>Improvement 4</t>
  </si>
  <si>
    <t xml:space="preserve">Developed by: </t>
  </si>
  <si>
    <t>Raymond E. Massey</t>
  </si>
  <si>
    <t>Professor, University of Missouri</t>
  </si>
  <si>
    <t>Agricultural Business and Policy Extension</t>
  </si>
  <si>
    <t>Improvement Amortization Schedule for Leases</t>
  </si>
  <si>
    <t>Updated: 2/2024</t>
  </si>
  <si>
    <t>The table below calculates the remaining value of any improvements to which the tenant may have contributed with an agreement that upon surrender of the land to the landowners, he or she would be compensated for any unamortized portion of the improvement.</t>
  </si>
  <si>
    <t>Improvement 
(description and location)</t>
  </si>
  <si>
    <t>This worksheet is for educational purposes only. Its use is not supported by the University of Missouri 
and the user assumes all risks associated with its use.</t>
  </si>
  <si>
    <t>Occassionally tenants and landowners agree that a tenant can install a permanent improvement on the land. If the tenant leaves the land before the improvement is fully amortized, the landowner agrees to pay the remainder of the value of the improvement. The table on the next worksheet helps calculate the financial aspects of such an agreement.</t>
  </si>
  <si>
    <t>Fencing of North 40 of Smith home place</t>
  </si>
  <si>
    <t>Tenant materials contribution</t>
  </si>
  <si>
    <t>Tenant labor contribution</t>
  </si>
  <si>
    <t>Tenant equipment contribution</t>
  </si>
  <si>
    <r>
      <t>Total contribution of tenant to improvement</t>
    </r>
    <r>
      <rPr>
        <b/>
        <vertAlign val="superscript"/>
        <sz val="11"/>
        <rFont val="Segoe UI"/>
        <family val="2"/>
      </rPr>
      <t>1</t>
    </r>
  </si>
  <si>
    <r>
      <rPr>
        <vertAlign val="superscript"/>
        <sz val="11"/>
        <color theme="1"/>
        <rFont val="Segoe UI"/>
        <family val="2"/>
      </rPr>
      <t>1</t>
    </r>
    <r>
      <rPr>
        <sz val="11"/>
        <color theme="1"/>
        <rFont val="Segoe UI"/>
        <family val="2"/>
      </rPr>
      <t>The tenant should value materials, labor and machinery contribution. Management may also be a contribution to consider.</t>
    </r>
  </si>
  <si>
    <r>
      <t>Number of years improvement will be amortized</t>
    </r>
    <r>
      <rPr>
        <b/>
        <vertAlign val="superscript"/>
        <sz val="11"/>
        <rFont val="Segoe UI"/>
        <family val="2"/>
      </rPr>
      <t>2</t>
    </r>
  </si>
  <si>
    <r>
      <rPr>
        <vertAlign val="superscript"/>
        <sz val="11"/>
        <color theme="1"/>
        <rFont val="Segoe UI"/>
        <family val="2"/>
      </rPr>
      <t>2</t>
    </r>
    <r>
      <rPr>
        <sz val="11"/>
        <color theme="1"/>
        <rFont val="Segoe UI"/>
        <family val="2"/>
      </rPr>
      <t>This is the number of years the improvement is expected to contribute to production. It is not the length of the lease or the life specified in tax forms.</t>
    </r>
  </si>
  <si>
    <r>
      <t>Date amortization begins</t>
    </r>
    <r>
      <rPr>
        <b/>
        <vertAlign val="superscript"/>
        <sz val="11"/>
        <rFont val="Segoe UI"/>
        <family val="2"/>
      </rPr>
      <t>3</t>
    </r>
  </si>
  <si>
    <r>
      <t>Date amortization ends</t>
    </r>
    <r>
      <rPr>
        <b/>
        <vertAlign val="superscript"/>
        <sz val="11"/>
        <rFont val="Segoe UI"/>
        <family val="2"/>
      </rPr>
      <t>4</t>
    </r>
  </si>
  <si>
    <r>
      <rPr>
        <vertAlign val="superscript"/>
        <sz val="11"/>
        <color theme="1"/>
        <rFont val="Segoe UI"/>
        <family val="2"/>
      </rPr>
      <t>3</t>
    </r>
    <r>
      <rPr>
        <sz val="11"/>
        <color theme="1"/>
        <rFont val="Segoe UI"/>
        <family val="2"/>
      </rPr>
      <t>Some improvements are useful for partial years; others for only full years. The user can enter 1) the date the improvement was completed, 2) the beginning of the lease year when the improvement was completed (if useful for the full season) or 3) the end of the lease year the improvement was completed (if not useful in that particular year).</t>
    </r>
  </si>
  <si>
    <r>
      <rPr>
        <vertAlign val="superscript"/>
        <sz val="11"/>
        <color theme="1"/>
        <rFont val="Segoe UI"/>
        <family val="2"/>
      </rPr>
      <t>4</t>
    </r>
    <r>
      <rPr>
        <sz val="11"/>
        <color theme="1"/>
        <rFont val="Segoe UI"/>
        <family val="2"/>
      </rPr>
      <t xml:space="preserve">Date amortization ends can be 1) the actual date the tenant surrenders the land with the improvement or 2) any date prior to the lease ending (e.g. cattle grazed only in the spring but lease ended in the fall so fencing amortization not recognized after cattle removed from land).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</si>
</sst>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0.0"/>
  </numFmts>
  <fonts count="16" x14ac:knownFonts="1">
    <font>
      <sz val="11"/>
      <color theme="1"/>
      <name val="Calibri"/>
      <family val="2"/>
      <scheme val="minor"/>
    </font>
    <font>
      <sz val="12"/>
      <name val="Arial"/>
      <family val="2"/>
    </font>
    <font>
      <sz val="10"/>
      <name val="Arial"/>
      <family val="2"/>
    </font>
    <font>
      <sz val="12"/>
      <name val="Segoe UI"/>
      <family val="2"/>
    </font>
    <font>
      <sz val="10"/>
      <name val="Segoe UI"/>
      <family val="2"/>
    </font>
    <font>
      <b/>
      <sz val="10"/>
      <name val="Segoe UI"/>
      <family val="2"/>
    </font>
    <font>
      <b/>
      <sz val="10"/>
      <color theme="0"/>
      <name val="Segoe UI"/>
      <family val="2"/>
    </font>
    <font>
      <sz val="9"/>
      <color theme="3" tint="-0.499984740745262"/>
      <name val="Segoe UI"/>
      <family val="2"/>
    </font>
    <font>
      <sz val="11"/>
      <name val="Segoe UI"/>
      <family val="2"/>
    </font>
    <font>
      <b/>
      <sz val="11"/>
      <name val="Segoe UI"/>
      <family val="2"/>
    </font>
    <font>
      <b/>
      <sz val="14"/>
      <color rgb="FFF1B82D"/>
      <name val="Segoe UI Black"/>
      <family val="2"/>
    </font>
    <font>
      <b/>
      <sz val="12"/>
      <color rgb="FFF1B82D"/>
      <name val="Segoe UI Black"/>
      <family val="2"/>
    </font>
    <font>
      <b/>
      <vertAlign val="superscript"/>
      <sz val="11"/>
      <name val="Segoe UI"/>
      <family val="2"/>
    </font>
    <font>
      <sz val="11"/>
      <color theme="1"/>
      <name val="Segoe UI"/>
      <family val="2"/>
    </font>
    <font>
      <vertAlign val="superscript"/>
      <sz val="11"/>
      <color theme="1"/>
      <name val="Segoe UI"/>
      <family val="2"/>
    </font>
    <font>
      <sz val="12"/>
      <color rgb="FFF1B82D"/>
      <name val="Segoe UI Black"/>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2" tint="-9.9978637043366805E-2"/>
        <bgColor indexed="64"/>
      </patternFill>
    </fill>
  </fills>
  <borders count="6">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31">
    <xf numFmtId="0" fontId="0" fillId="0" borderId="0" xfId="0"/>
    <xf numFmtId="0" fontId="3" fillId="0" borderId="0" xfId="1" applyFont="1"/>
    <xf numFmtId="0" fontId="4" fillId="0" borderId="0" xfId="1" applyFont="1"/>
    <xf numFmtId="0" fontId="5" fillId="3" borderId="0" xfId="1" applyFont="1" applyFill="1" applyAlignment="1">
      <alignment horizontal="left" indent="5"/>
    </xf>
    <xf numFmtId="0" fontId="3" fillId="3" borderId="2" xfId="1" applyFont="1" applyFill="1" applyBorder="1"/>
    <xf numFmtId="0" fontId="3" fillId="3" borderId="0" xfId="1" applyFont="1" applyFill="1"/>
    <xf numFmtId="0" fontId="5" fillId="0" borderId="0" xfId="1" applyFont="1"/>
    <xf numFmtId="44" fontId="3" fillId="3" borderId="0" xfId="1" applyNumberFormat="1" applyFont="1" applyFill="1"/>
    <xf numFmtId="0" fontId="7" fillId="4" borderId="1" xfId="2" applyFont="1" applyFill="1" applyBorder="1" applyAlignment="1" applyProtection="1">
      <alignment horizontal="center" vertical="top" wrapText="1"/>
      <protection locked="0"/>
    </xf>
    <xf numFmtId="0" fontId="9" fillId="3" borderId="0" xfId="1" quotePrefix="1" applyFont="1" applyFill="1"/>
    <xf numFmtId="0" fontId="8" fillId="3" borderId="0" xfId="1" quotePrefix="1" applyFont="1" applyFill="1" applyAlignment="1">
      <alignment horizontal="left"/>
    </xf>
    <xf numFmtId="0" fontId="8" fillId="3" borderId="0" xfId="1" applyFont="1" applyFill="1" applyAlignment="1">
      <alignment horizontal="left" wrapText="1"/>
    </xf>
    <xf numFmtId="0" fontId="11" fillId="2" borderId="5" xfId="2" applyFont="1" applyFill="1" applyBorder="1"/>
    <xf numFmtId="0" fontId="9" fillId="0" borderId="0" xfId="0" applyFont="1" applyAlignment="1">
      <alignment wrapText="1"/>
    </xf>
    <xf numFmtId="0" fontId="8" fillId="0" borderId="0" xfId="0" applyFont="1" applyAlignment="1">
      <alignment wrapText="1"/>
    </xf>
    <xf numFmtId="14" fontId="8" fillId="0" borderId="0" xfId="0" applyNumberFormat="1" applyFont="1" applyAlignment="1">
      <alignment wrapText="1"/>
    </xf>
    <xf numFmtId="6" fontId="8" fillId="0" borderId="0" xfId="0" applyNumberFormat="1" applyFont="1" applyAlignment="1">
      <alignment wrapText="1"/>
    </xf>
    <xf numFmtId="164" fontId="8" fillId="0" borderId="0" xfId="0" applyNumberFormat="1" applyFont="1" applyAlignment="1">
      <alignment wrapText="1"/>
    </xf>
    <xf numFmtId="8" fontId="8" fillId="0" borderId="0" xfId="0" applyNumberFormat="1" applyFont="1" applyAlignment="1">
      <alignment wrapText="1"/>
    </xf>
    <xf numFmtId="0" fontId="8" fillId="0" borderId="0" xfId="0" applyFont="1" applyAlignment="1">
      <alignment horizontal="right" wrapText="1"/>
    </xf>
    <xf numFmtId="0" fontId="11" fillId="2" borderId="5" xfId="2" applyFont="1" applyFill="1" applyBorder="1" applyAlignment="1">
      <alignment horizontal="right"/>
    </xf>
    <xf numFmtId="0" fontId="13" fillId="0" borderId="0" xfId="0" applyFont="1"/>
    <xf numFmtId="0" fontId="15" fillId="0" borderId="0" xfId="0" applyFont="1"/>
    <xf numFmtId="6" fontId="9" fillId="0" borderId="0" xfId="0" applyNumberFormat="1" applyFont="1" applyAlignment="1">
      <alignment wrapText="1"/>
    </xf>
    <xf numFmtId="3" fontId="8" fillId="0" borderId="0" xfId="0" applyNumberFormat="1" applyFont="1" applyAlignment="1">
      <alignment wrapText="1"/>
    </xf>
    <xf numFmtId="0" fontId="10" fillId="2" borderId="3" xfId="2" applyFont="1" applyFill="1" applyBorder="1" applyAlignment="1">
      <alignment horizontal="center"/>
    </xf>
    <xf numFmtId="0" fontId="10" fillId="2" borderId="4" xfId="2" applyFont="1" applyFill="1" applyBorder="1" applyAlignment="1">
      <alignment horizontal="center"/>
    </xf>
    <xf numFmtId="0" fontId="6" fillId="2" borderId="0" xfId="1" quotePrefix="1" applyFont="1" applyFill="1" applyAlignment="1">
      <alignment horizontal="center"/>
    </xf>
    <xf numFmtId="0" fontId="8" fillId="0" borderId="0" xfId="1" applyFont="1" applyAlignment="1">
      <alignment horizontal="right"/>
    </xf>
    <xf numFmtId="0" fontId="13" fillId="0" borderId="0" xfId="0" applyFont="1" applyAlignment="1">
      <alignment horizontal="left" wrapText="1"/>
    </xf>
    <xf numFmtId="0" fontId="13" fillId="0" borderId="0" xfId="0" applyFont="1" applyAlignment="1">
      <alignment horizontal="left" vertical="top" wrapText="1"/>
    </xf>
  </cellXfs>
  <cellStyles count="3">
    <cellStyle name="Normal" xfId="0" builtinId="0"/>
    <cellStyle name="Normal 2" xfId="1" xr:uid="{57BA6071-1F72-4C61-8B37-B7EB15E57761}"/>
    <cellStyle name="Normal 2 2" xfId="2" xr:uid="{033E5FBC-A649-4B49-9D7D-5FEA02C3F74A}"/>
  </cellStyles>
  <dxfs count="8">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numFmt numFmtId="10" formatCode="&quot;$&quot;#,##0_);[Red]\(&quot;$&quot;#,##0\)"/>
      <fill>
        <patternFill patternType="none">
          <fgColor indexed="64"/>
          <bgColor indexed="65"/>
        </patternFill>
      </fill>
      <alignment horizontal="general" vertical="bottom" textRotation="0" wrapText="1" indent="0" justifyLastLine="0" shrinkToFit="0" readingOrder="0"/>
    </dxf>
    <dxf>
      <font>
        <strike val="0"/>
        <outline val="0"/>
        <shadow val="0"/>
        <u val="none"/>
        <sz val="11"/>
        <color auto="1"/>
        <name val="Segoe UI"/>
        <family val="2"/>
        <scheme val="none"/>
      </font>
    </dxf>
    <dxf>
      <font>
        <b/>
        <i val="0"/>
        <strike val="0"/>
        <condense val="0"/>
        <extend val="0"/>
        <outline val="0"/>
        <shadow val="0"/>
        <u val="none"/>
        <vertAlign val="baseline"/>
        <sz val="11"/>
        <color auto="1"/>
        <name val="Segoe U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F1B82D"/>
        <name val="Segoe UI Black"/>
        <family val="2"/>
        <scheme val="none"/>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3476625</xdr:colOff>
      <xdr:row>5</xdr:row>
      <xdr:rowOff>0</xdr:rowOff>
    </xdr:from>
    <xdr:to>
      <xdr:col>2</xdr:col>
      <xdr:colOff>5400675</xdr:colOff>
      <xdr:row>7</xdr:row>
      <xdr:rowOff>68326</xdr:rowOff>
    </xdr:to>
    <xdr:pic>
      <xdr:nvPicPr>
        <xdr:cNvPr id="2" name="Picture 1">
          <a:extLst>
            <a:ext uri="{FF2B5EF4-FFF2-40B4-BE49-F238E27FC236}">
              <a16:creationId xmlns:a16="http://schemas.microsoft.com/office/drawing/2014/main" id="{8D124FF3-6479-4800-88E4-A9C18A6951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5250" y="1114425"/>
          <a:ext cx="1924050" cy="4874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asseyr_umsystem_edu/Documents/Publications/Computer%20Programs/Silage/Wheat%20SilagePricing.xlsx" TargetMode="External"/><Relationship Id="rId1" Type="http://schemas.openxmlformats.org/officeDocument/2006/relationships/externalLinkPath" Target="/personal/masseyr_umsystem_edu/Documents/Publications/Computer%20Programs/Silage/Wheat%20SilagePric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Silage valuation"/>
      <sheetName val="Relative Feed Val 4-21-22"/>
    </sheetNames>
    <sheetDataSet>
      <sheetData sheetId="0" refreshError="1"/>
      <sheetData sheetId="1">
        <row r="36">
          <cell r="K36">
            <v>50</v>
          </cell>
          <cell r="L36">
            <v>2</v>
          </cell>
          <cell r="M36">
            <v>4</v>
          </cell>
          <cell r="N36">
            <v>0</v>
          </cell>
          <cell r="O36">
            <v>5</v>
          </cell>
          <cell r="P36">
            <v>3</v>
          </cell>
          <cell r="Q36">
            <v>1</v>
          </cell>
          <cell r="R36">
            <v>5</v>
          </cell>
          <cell r="S36">
            <v>11</v>
          </cell>
          <cell r="T36">
            <v>17</v>
          </cell>
          <cell r="U36">
            <v>14</v>
          </cell>
        </row>
        <row r="37">
          <cell r="K37">
            <v>60</v>
          </cell>
          <cell r="L37">
            <v>1</v>
          </cell>
          <cell r="M37">
            <v>3</v>
          </cell>
          <cell r="N37">
            <v>0</v>
          </cell>
          <cell r="O37">
            <v>6</v>
          </cell>
          <cell r="P37">
            <v>3</v>
          </cell>
          <cell r="Q37">
            <v>1</v>
          </cell>
          <cell r="R37">
            <v>5</v>
          </cell>
          <cell r="S37">
            <v>11</v>
          </cell>
          <cell r="T37">
            <v>17</v>
          </cell>
          <cell r="U37">
            <v>14</v>
          </cell>
        </row>
        <row r="38">
          <cell r="K38">
            <v>65</v>
          </cell>
          <cell r="L38">
            <v>1</v>
          </cell>
          <cell r="M38">
            <v>3</v>
          </cell>
          <cell r="N38">
            <v>0</v>
          </cell>
          <cell r="O38">
            <v>8</v>
          </cell>
          <cell r="P38">
            <v>3</v>
          </cell>
          <cell r="Q38">
            <v>1</v>
          </cell>
          <cell r="R38">
            <v>5</v>
          </cell>
          <cell r="S38">
            <v>13</v>
          </cell>
          <cell r="T38">
            <v>19</v>
          </cell>
          <cell r="U38">
            <v>16</v>
          </cell>
        </row>
        <row r="39">
          <cell r="K39">
            <v>70</v>
          </cell>
          <cell r="L39">
            <v>1</v>
          </cell>
          <cell r="M39">
            <v>2</v>
          </cell>
          <cell r="N39">
            <v>1</v>
          </cell>
          <cell r="O39">
            <v>8</v>
          </cell>
          <cell r="P39">
            <v>4</v>
          </cell>
          <cell r="Q39">
            <v>1</v>
          </cell>
          <cell r="R39">
            <v>5</v>
          </cell>
          <cell r="S39">
            <v>15</v>
          </cell>
          <cell r="T39">
            <v>20</v>
          </cell>
          <cell r="U39">
            <v>17.5</v>
          </cell>
        </row>
        <row r="40">
          <cell r="K40">
            <v>80</v>
          </cell>
          <cell r="L40">
            <v>1</v>
          </cell>
          <cell r="M40">
            <v>2</v>
          </cell>
          <cell r="N40">
            <v>7</v>
          </cell>
          <cell r="O40">
            <v>9</v>
          </cell>
          <cell r="P40">
            <v>3</v>
          </cell>
          <cell r="Q40">
            <v>1</v>
          </cell>
          <cell r="R40">
            <v>5</v>
          </cell>
          <cell r="S40">
            <v>21</v>
          </cell>
          <cell r="T40">
            <v>26</v>
          </cell>
          <cell r="U40">
            <v>23.5</v>
          </cell>
        </row>
        <row r="41">
          <cell r="K41">
            <v>40</v>
          </cell>
          <cell r="L41">
            <v>2</v>
          </cell>
          <cell r="M41">
            <v>4</v>
          </cell>
          <cell r="N41">
            <v>0</v>
          </cell>
          <cell r="O41">
            <v>4</v>
          </cell>
          <cell r="P41">
            <v>0</v>
          </cell>
          <cell r="Q41">
            <v>0</v>
          </cell>
          <cell r="R41">
            <v>3</v>
          </cell>
          <cell r="S41">
            <v>6</v>
          </cell>
          <cell r="T41">
            <v>13</v>
          </cell>
          <cell r="U41">
            <v>8.5</v>
          </cell>
        </row>
        <row r="42">
          <cell r="K42">
            <v>50</v>
          </cell>
          <cell r="L42">
            <v>2</v>
          </cell>
          <cell r="M42">
            <v>3</v>
          </cell>
          <cell r="N42">
            <v>0</v>
          </cell>
          <cell r="O42">
            <v>4</v>
          </cell>
          <cell r="P42">
            <v>0</v>
          </cell>
          <cell r="Q42">
            <v>0</v>
          </cell>
          <cell r="R42">
            <v>3</v>
          </cell>
          <cell r="S42">
            <v>6</v>
          </cell>
          <cell r="T42">
            <v>12</v>
          </cell>
          <cell r="U42">
            <v>8</v>
          </cell>
        </row>
        <row r="43">
          <cell r="K43">
            <v>60</v>
          </cell>
          <cell r="L43">
            <v>1</v>
          </cell>
          <cell r="M43">
            <v>2</v>
          </cell>
          <cell r="N43">
            <v>0</v>
          </cell>
          <cell r="O43">
            <v>5</v>
          </cell>
          <cell r="P43">
            <v>0</v>
          </cell>
          <cell r="Q43">
            <v>0</v>
          </cell>
          <cell r="R43">
            <v>3</v>
          </cell>
          <cell r="S43">
            <v>6</v>
          </cell>
          <cell r="T43">
            <v>11</v>
          </cell>
          <cell r="U43">
            <v>8</v>
          </cell>
        </row>
        <row r="44">
          <cell r="K44">
            <v>70</v>
          </cell>
          <cell r="L44">
            <v>0</v>
          </cell>
          <cell r="M44">
            <v>1</v>
          </cell>
          <cell r="N44">
            <v>1</v>
          </cell>
          <cell r="O44">
            <v>7</v>
          </cell>
          <cell r="P44">
            <v>0</v>
          </cell>
          <cell r="Q44">
            <v>0</v>
          </cell>
          <cell r="R44">
            <v>3</v>
          </cell>
          <cell r="S44">
            <v>8</v>
          </cell>
          <cell r="T44">
            <v>12</v>
          </cell>
          <cell r="U44">
            <v>10</v>
          </cell>
        </row>
        <row r="45">
          <cell r="K45">
            <v>60</v>
          </cell>
          <cell r="L45">
            <v>1</v>
          </cell>
          <cell r="M45">
            <v>2</v>
          </cell>
          <cell r="N45">
            <v>0</v>
          </cell>
          <cell r="O45">
            <v>5</v>
          </cell>
          <cell r="P45">
            <v>2</v>
          </cell>
          <cell r="Q45">
            <v>1</v>
          </cell>
          <cell r="R45">
            <v>5</v>
          </cell>
          <cell r="S45">
            <v>9</v>
          </cell>
          <cell r="T45">
            <v>14</v>
          </cell>
          <cell r="U45">
            <v>11.5</v>
          </cell>
        </row>
        <row r="46">
          <cell r="K46">
            <v>80</v>
          </cell>
          <cell r="L46">
            <v>1</v>
          </cell>
          <cell r="M46">
            <v>2</v>
          </cell>
          <cell r="N46">
            <v>2</v>
          </cell>
          <cell r="O46">
            <v>6</v>
          </cell>
          <cell r="P46">
            <v>2</v>
          </cell>
          <cell r="Q46">
            <v>1</v>
          </cell>
          <cell r="R46">
            <v>5</v>
          </cell>
          <cell r="S46">
            <v>12</v>
          </cell>
          <cell r="T46">
            <v>17</v>
          </cell>
          <cell r="U46">
            <v>14.5</v>
          </cell>
        </row>
        <row r="47">
          <cell r="K47">
            <v>50</v>
          </cell>
          <cell r="L47">
            <v>4</v>
          </cell>
          <cell r="M47">
            <v>7</v>
          </cell>
          <cell r="N47">
            <v>0</v>
          </cell>
          <cell r="O47">
            <v>6</v>
          </cell>
          <cell r="P47">
            <v>6</v>
          </cell>
          <cell r="Q47">
            <v>5</v>
          </cell>
          <cell r="R47">
            <v>15</v>
          </cell>
          <cell r="S47">
            <v>21</v>
          </cell>
          <cell r="T47">
            <v>34</v>
          </cell>
          <cell r="U47">
            <v>27.5</v>
          </cell>
        </row>
        <row r="48">
          <cell r="K48">
            <v>70</v>
          </cell>
          <cell r="L48">
            <v>3</v>
          </cell>
          <cell r="M48">
            <v>6</v>
          </cell>
          <cell r="N48">
            <v>0</v>
          </cell>
          <cell r="O48">
            <v>7</v>
          </cell>
          <cell r="P48">
            <v>4</v>
          </cell>
          <cell r="Q48">
            <v>3</v>
          </cell>
          <cell r="R48">
            <v>10</v>
          </cell>
          <cell r="S48">
            <v>17</v>
          </cell>
          <cell r="T48">
            <v>27</v>
          </cell>
          <cell r="U48">
            <v>22</v>
          </cell>
        </row>
        <row r="49">
          <cell r="K49">
            <v>80</v>
          </cell>
          <cell r="L49">
            <v>3</v>
          </cell>
          <cell r="M49">
            <v>6</v>
          </cell>
          <cell r="N49">
            <v>5</v>
          </cell>
          <cell r="O49">
            <v>8</v>
          </cell>
          <cell r="P49">
            <v>2</v>
          </cell>
          <cell r="Q49">
            <v>3</v>
          </cell>
          <cell r="R49">
            <v>10</v>
          </cell>
          <cell r="S49">
            <v>21</v>
          </cell>
          <cell r="T49">
            <v>31</v>
          </cell>
          <cell r="U49">
            <v>26</v>
          </cell>
        </row>
        <row r="50">
          <cell r="K50">
            <v>60</v>
          </cell>
          <cell r="L50">
            <v>4</v>
          </cell>
          <cell r="M50">
            <v>7</v>
          </cell>
          <cell r="N50">
            <v>0</v>
          </cell>
          <cell r="O50">
            <v>12</v>
          </cell>
          <cell r="P50">
            <v>24</v>
          </cell>
          <cell r="Q50">
            <v>5</v>
          </cell>
          <cell r="R50">
            <v>15</v>
          </cell>
          <cell r="S50">
            <v>45</v>
          </cell>
          <cell r="T50">
            <v>58</v>
          </cell>
          <cell r="U50">
            <v>51.5</v>
          </cell>
        </row>
        <row r="51">
          <cell r="K51">
            <v>70</v>
          </cell>
          <cell r="L51">
            <v>3</v>
          </cell>
          <cell r="M51">
            <v>6</v>
          </cell>
          <cell r="N51">
            <v>1</v>
          </cell>
          <cell r="O51">
            <v>11</v>
          </cell>
          <cell r="P51">
            <v>19</v>
          </cell>
          <cell r="Q51">
            <v>3</v>
          </cell>
          <cell r="R51">
            <v>10</v>
          </cell>
          <cell r="S51">
            <v>37</v>
          </cell>
          <cell r="T51">
            <v>47</v>
          </cell>
          <cell r="U51">
            <v>42</v>
          </cell>
        </row>
        <row r="52">
          <cell r="K52">
            <v>80</v>
          </cell>
          <cell r="L52">
            <v>3</v>
          </cell>
          <cell r="M52">
            <v>6</v>
          </cell>
          <cell r="N52">
            <v>7</v>
          </cell>
          <cell r="O52">
            <v>10</v>
          </cell>
          <cell r="P52">
            <v>11</v>
          </cell>
          <cell r="Q52">
            <v>3</v>
          </cell>
          <cell r="R52">
            <v>10</v>
          </cell>
          <cell r="S52">
            <v>34</v>
          </cell>
          <cell r="T52">
            <v>44</v>
          </cell>
          <cell r="U52">
            <v>39</v>
          </cell>
        </row>
        <row r="53">
          <cell r="K53">
            <v>60</v>
          </cell>
          <cell r="L53">
            <v>3</v>
          </cell>
          <cell r="M53">
            <v>6</v>
          </cell>
          <cell r="N53">
            <v>0</v>
          </cell>
          <cell r="O53">
            <v>6</v>
          </cell>
          <cell r="P53">
            <v>4</v>
          </cell>
          <cell r="Q53">
            <v>5</v>
          </cell>
          <cell r="R53">
            <v>15</v>
          </cell>
          <cell r="S53">
            <v>18</v>
          </cell>
          <cell r="T53">
            <v>31</v>
          </cell>
          <cell r="U53">
            <v>24.5</v>
          </cell>
        </row>
        <row r="54">
          <cell r="K54">
            <v>70</v>
          </cell>
          <cell r="L54">
            <v>2</v>
          </cell>
          <cell r="M54">
            <v>5</v>
          </cell>
          <cell r="N54">
            <v>1</v>
          </cell>
          <cell r="O54">
            <v>7</v>
          </cell>
          <cell r="P54">
            <v>3</v>
          </cell>
          <cell r="Q54">
            <v>3</v>
          </cell>
          <cell r="R54">
            <v>10</v>
          </cell>
          <cell r="S54">
            <v>16</v>
          </cell>
          <cell r="T54">
            <v>23</v>
          </cell>
          <cell r="U54">
            <v>21</v>
          </cell>
        </row>
        <row r="55">
          <cell r="K55">
            <v>80</v>
          </cell>
          <cell r="L55">
            <v>2</v>
          </cell>
          <cell r="M55">
            <v>5</v>
          </cell>
          <cell r="N55">
            <v>4</v>
          </cell>
          <cell r="O55">
            <v>9</v>
          </cell>
          <cell r="P55">
            <v>2</v>
          </cell>
          <cell r="Q55">
            <v>3</v>
          </cell>
          <cell r="R55">
            <v>10</v>
          </cell>
          <cell r="S55">
            <v>20</v>
          </cell>
          <cell r="T55">
            <v>30</v>
          </cell>
          <cell r="U55">
            <v>25</v>
          </cell>
        </row>
        <row r="56">
          <cell r="K56">
            <v>60</v>
          </cell>
          <cell r="L56">
            <v>3</v>
          </cell>
          <cell r="M56">
            <v>6</v>
          </cell>
          <cell r="N56">
            <v>0</v>
          </cell>
          <cell r="O56">
            <v>10</v>
          </cell>
          <cell r="P56">
            <v>12</v>
          </cell>
          <cell r="Q56">
            <v>5</v>
          </cell>
          <cell r="R56">
            <v>15</v>
          </cell>
          <cell r="S56">
            <v>30</v>
          </cell>
          <cell r="T56">
            <v>43</v>
          </cell>
          <cell r="U56">
            <v>36.5</v>
          </cell>
        </row>
        <row r="57">
          <cell r="K57">
            <v>70</v>
          </cell>
          <cell r="L57">
            <v>2</v>
          </cell>
          <cell r="M57">
            <v>5</v>
          </cell>
          <cell r="N57">
            <v>1</v>
          </cell>
          <cell r="O57">
            <v>9</v>
          </cell>
          <cell r="P57">
            <v>9</v>
          </cell>
          <cell r="Q57">
            <v>3</v>
          </cell>
          <cell r="R57">
            <v>10</v>
          </cell>
          <cell r="S57">
            <v>24</v>
          </cell>
          <cell r="T57">
            <v>34</v>
          </cell>
          <cell r="U57">
            <v>29</v>
          </cell>
        </row>
        <row r="58">
          <cell r="K58">
            <v>80</v>
          </cell>
          <cell r="L58">
            <v>2</v>
          </cell>
          <cell r="M58">
            <v>5</v>
          </cell>
          <cell r="N58">
            <v>6</v>
          </cell>
          <cell r="O58">
            <v>10</v>
          </cell>
          <cell r="P58">
            <v>6</v>
          </cell>
          <cell r="Q58">
            <v>3</v>
          </cell>
          <cell r="R58">
            <v>10</v>
          </cell>
          <cell r="S58">
            <v>27</v>
          </cell>
          <cell r="T58">
            <v>37</v>
          </cell>
          <cell r="U58">
            <v>32</v>
          </cell>
        </row>
        <row r="59">
          <cell r="K59">
            <v>50</v>
          </cell>
          <cell r="L59">
            <v>2</v>
          </cell>
          <cell r="M59">
            <v>3</v>
          </cell>
          <cell r="N59">
            <v>0</v>
          </cell>
          <cell r="O59">
            <v>6</v>
          </cell>
          <cell r="P59">
            <v>6</v>
          </cell>
          <cell r="Q59">
            <v>1</v>
          </cell>
          <cell r="R59">
            <v>5</v>
          </cell>
          <cell r="S59">
            <v>15</v>
          </cell>
          <cell r="T59">
            <v>20</v>
          </cell>
          <cell r="U59">
            <v>17.5</v>
          </cell>
        </row>
        <row r="60">
          <cell r="K60">
            <v>60</v>
          </cell>
          <cell r="L60">
            <v>1</v>
          </cell>
          <cell r="M60">
            <v>2</v>
          </cell>
          <cell r="N60">
            <v>0</v>
          </cell>
          <cell r="O60">
            <v>8</v>
          </cell>
          <cell r="P60">
            <v>5</v>
          </cell>
          <cell r="Q60">
            <v>1</v>
          </cell>
          <cell r="R60">
            <v>5</v>
          </cell>
          <cell r="S60">
            <v>15</v>
          </cell>
          <cell r="T60">
            <v>20</v>
          </cell>
          <cell r="U60">
            <v>17.5</v>
          </cell>
        </row>
      </sheetData>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4B5D34-5E84-4715-B1C2-ACC8409A6FDA}" name="Table1" displayName="Table1" ref="A3:F15" totalsRowShown="0" headerRowDxfId="7" dataDxfId="6">
  <autoFilter ref="A3:F15" xr:uid="{294B5D34-5E84-4715-B1C2-ACC8409A6FDA}">
    <filterColumn colId="0" hiddenButton="1"/>
    <filterColumn colId="1" hiddenButton="1"/>
    <filterColumn colId="2" hiddenButton="1"/>
    <filterColumn colId="3" hiddenButton="1"/>
    <filterColumn colId="4" hiddenButton="1"/>
    <filterColumn colId="5" hiddenButton="1"/>
  </autoFilter>
  <tableColumns count="6">
    <tableColumn id="1" xr3:uid="{C25051D9-4E80-40FD-AC9F-97D4A9D0C3DC}" name="Description" dataDxfId="5"/>
    <tableColumn id="2" xr3:uid="{BA11E2D4-DD37-4254-AC33-C20B39E04E30}" name="Example" dataDxfId="4"/>
    <tableColumn id="3" xr3:uid="{6E873CF2-59F8-48D3-8A51-4676357E442D}" name="Improvement 1" dataDxfId="3">
      <calculatedColumnFormula>IF(ISBLANK(C3),"",C3)</calculatedColumnFormula>
    </tableColumn>
    <tableColumn id="4" xr3:uid="{B06E194B-6535-45C1-B1BD-802D4F883AC2}" name="Improvement 2" dataDxfId="2"/>
    <tableColumn id="5" xr3:uid="{05146B87-CDEC-486B-8122-5C555B7B7185}" name="Improvement 3" dataDxfId="1"/>
    <tableColumn id="6" xr3:uid="{D6B6EE91-CC9C-48D7-9024-1322A79FA500}" name="Improvement 4"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0F9DA-856E-4EA4-8CB3-F478616230AA}">
  <dimension ref="A1:F43"/>
  <sheetViews>
    <sheetView showGridLines="0" zoomScaleNormal="100" workbookViewId="0">
      <selection activeCell="C10" sqref="C10"/>
    </sheetView>
  </sheetViews>
  <sheetFormatPr defaultColWidth="0" defaultRowHeight="17.5" zeroHeight="1" x14ac:dyDescent="0.45"/>
  <cols>
    <col min="1" max="1" width="3.7265625" style="1" customWidth="1"/>
    <col min="2" max="2" width="2.7265625" style="1" customWidth="1"/>
    <col min="3" max="3" width="88.453125" style="1" customWidth="1"/>
    <col min="4" max="4" width="2.54296875" style="1" customWidth="1"/>
    <col min="5" max="5" width="3.7265625" style="1" customWidth="1"/>
    <col min="6" max="6" width="0" style="1" hidden="1" customWidth="1"/>
    <col min="7" max="16384" width="8.7265625" style="1" hidden="1"/>
  </cols>
  <sheetData>
    <row r="1" spans="1:6" ht="12.75" customHeight="1" thickBot="1" x14ac:dyDescent="0.5"/>
    <row r="2" spans="1:6" ht="21.5" thickBot="1" x14ac:dyDescent="0.6">
      <c r="B2" s="25" t="s">
        <v>14</v>
      </c>
      <c r="C2" s="26"/>
      <c r="D2" s="26"/>
      <c r="E2" s="2"/>
    </row>
    <row r="3" spans="1:6" ht="16.5" customHeight="1" x14ac:dyDescent="0.45">
      <c r="B3" s="28" t="s">
        <v>15</v>
      </c>
      <c r="C3" s="28"/>
      <c r="D3" s="28"/>
      <c r="E3" s="2"/>
    </row>
    <row r="4" spans="1:6" ht="16.5" customHeight="1" x14ac:dyDescent="0.45">
      <c r="D4" s="2"/>
      <c r="E4" s="2"/>
    </row>
    <row r="5" spans="1:6" ht="16.5" customHeight="1" x14ac:dyDescent="0.45">
      <c r="C5" s="9" t="s">
        <v>10</v>
      </c>
      <c r="D5" s="2"/>
      <c r="E5" s="2"/>
    </row>
    <row r="6" spans="1:6" ht="16.5" customHeight="1" x14ac:dyDescent="0.45">
      <c r="C6" s="10" t="s">
        <v>11</v>
      </c>
      <c r="D6" s="2"/>
      <c r="E6" s="2"/>
    </row>
    <row r="7" spans="1:6" ht="16.5" customHeight="1" x14ac:dyDescent="0.45">
      <c r="A7" s="2"/>
      <c r="B7" s="2"/>
      <c r="C7" s="10" t="s">
        <v>12</v>
      </c>
      <c r="D7" s="2"/>
      <c r="E7" s="2"/>
    </row>
    <row r="8" spans="1:6" ht="16.5" customHeight="1" x14ac:dyDescent="0.45">
      <c r="C8" s="10" t="s">
        <v>13</v>
      </c>
      <c r="E8" s="2"/>
    </row>
    <row r="9" spans="1:6" ht="16.5" customHeight="1" x14ac:dyDescent="0.45">
      <c r="C9" s="3"/>
      <c r="E9" s="2"/>
    </row>
    <row r="10" spans="1:6" ht="63.75" customHeight="1" x14ac:dyDescent="0.45">
      <c r="C10" s="11" t="s">
        <v>19</v>
      </c>
      <c r="E10" s="2"/>
    </row>
    <row r="11" spans="1:6" x14ac:dyDescent="0.45"/>
    <row r="12" spans="1:6" ht="28" x14ac:dyDescent="0.45">
      <c r="C12" s="8" t="s">
        <v>18</v>
      </c>
    </row>
    <row r="13" spans="1:6" x14ac:dyDescent="0.45"/>
    <row r="14" spans="1:6" x14ac:dyDescent="0.45">
      <c r="B14" s="27"/>
      <c r="C14" s="27"/>
      <c r="D14" s="27"/>
    </row>
    <row r="15" spans="1:6" x14ac:dyDescent="0.45">
      <c r="D15" s="4"/>
      <c r="F15" s="5"/>
    </row>
    <row r="16" spans="1:6" hidden="1" x14ac:dyDescent="0.45">
      <c r="C16" s="6"/>
      <c r="D16" s="5"/>
      <c r="F16" s="5"/>
    </row>
    <row r="17" spans="3:6" hidden="1" x14ac:dyDescent="0.45">
      <c r="C17" s="2"/>
      <c r="D17" s="5"/>
      <c r="E17" s="5"/>
      <c r="F17" s="5"/>
    </row>
    <row r="18" spans="3:6" hidden="1" x14ac:dyDescent="0.45">
      <c r="C18" s="2"/>
      <c r="D18" s="5"/>
      <c r="E18" s="5"/>
      <c r="F18" s="7"/>
    </row>
    <row r="19" spans="3:6" hidden="1" x14ac:dyDescent="0.45">
      <c r="C19" s="2"/>
    </row>
    <row r="33" s="1" customFormat="1" hidden="1" x14ac:dyDescent="0.45"/>
    <row r="34" s="1" customFormat="1" hidden="1" x14ac:dyDescent="0.45"/>
    <row r="35" s="1" customFormat="1" hidden="1" x14ac:dyDescent="0.45"/>
    <row r="36" s="1" customFormat="1" hidden="1" x14ac:dyDescent="0.45"/>
    <row r="37" s="1" customFormat="1" hidden="1" x14ac:dyDescent="0.45"/>
    <row r="38" s="1" customFormat="1" hidden="1" x14ac:dyDescent="0.45"/>
    <row r="39" s="1" customFormat="1" hidden="1" x14ac:dyDescent="0.45"/>
    <row r="40" s="1" customFormat="1" hidden="1" x14ac:dyDescent="0.45"/>
    <row r="41" s="1" customFormat="1" hidden="1" x14ac:dyDescent="0.45"/>
    <row r="42" s="1" customFormat="1" hidden="1" x14ac:dyDescent="0.45"/>
    <row r="43" s="1" customFormat="1" hidden="1" x14ac:dyDescent="0.45"/>
  </sheetData>
  <mergeCells count="3">
    <mergeCell ref="B2:D2"/>
    <mergeCell ref="B14:D14"/>
    <mergeCell ref="B3:D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F4202-A492-4D60-A319-4991FCC276C4}">
  <dimension ref="A1:J27"/>
  <sheetViews>
    <sheetView tabSelected="1" topLeftCell="A4" workbookViewId="0">
      <selection activeCell="A18" sqref="A18"/>
    </sheetView>
  </sheetViews>
  <sheetFormatPr defaultColWidth="0" defaultRowHeight="14.5" zeroHeight="1" x14ac:dyDescent="0.35"/>
  <cols>
    <col min="1" max="1" width="33.81640625" customWidth="1"/>
    <col min="2" max="6" width="20.81640625" customWidth="1"/>
    <col min="7" max="7" width="16.26953125" customWidth="1"/>
    <col min="8" max="8" width="12.81640625" hidden="1" customWidth="1"/>
    <col min="9" max="9" width="11.453125" hidden="1" customWidth="1"/>
    <col min="10" max="10" width="14.54296875" hidden="1" customWidth="1"/>
    <col min="11" max="16384" width="9.1796875" hidden="1"/>
  </cols>
  <sheetData>
    <row r="1" spans="1:7" ht="37.5" customHeight="1" x14ac:dyDescent="0.45">
      <c r="A1" s="29" t="s">
        <v>16</v>
      </c>
      <c r="B1" s="29"/>
      <c r="C1" s="29"/>
      <c r="D1" s="29"/>
      <c r="E1" s="29"/>
      <c r="F1" s="29"/>
    </row>
    <row r="2" spans="1:7" x14ac:dyDescent="0.35"/>
    <row r="3" spans="1:7" ht="17.5" x14ac:dyDescent="0.45">
      <c r="A3" s="12" t="s">
        <v>4</v>
      </c>
      <c r="B3" s="20" t="s">
        <v>5</v>
      </c>
      <c r="C3" s="20" t="s">
        <v>6</v>
      </c>
      <c r="D3" s="20" t="s">
        <v>7</v>
      </c>
      <c r="E3" s="20" t="s">
        <v>8</v>
      </c>
      <c r="F3" s="20" t="s">
        <v>9</v>
      </c>
      <c r="G3" s="22"/>
    </row>
    <row r="4" spans="1:7" ht="32.15" customHeight="1" x14ac:dyDescent="0.45">
      <c r="A4" s="13" t="s">
        <v>17</v>
      </c>
      <c r="B4" s="19" t="s">
        <v>20</v>
      </c>
      <c r="C4" s="16"/>
      <c r="D4" s="14"/>
      <c r="E4" s="14"/>
      <c r="F4" s="14"/>
      <c r="G4" s="14"/>
    </row>
    <row r="5" spans="1:7" ht="32.15" customHeight="1" x14ac:dyDescent="0.45">
      <c r="A5" s="13" t="s">
        <v>21</v>
      </c>
      <c r="B5" s="16">
        <v>0</v>
      </c>
      <c r="C5" s="16"/>
      <c r="D5" s="14"/>
      <c r="E5" s="14"/>
      <c r="F5" s="14"/>
      <c r="G5" s="14"/>
    </row>
    <row r="6" spans="1:7" ht="32.15" customHeight="1" x14ac:dyDescent="0.45">
      <c r="A6" s="13" t="s">
        <v>22</v>
      </c>
      <c r="B6" s="16">
        <v>5000</v>
      </c>
      <c r="C6" s="16"/>
      <c r="D6" s="14"/>
      <c r="E6" s="14"/>
      <c r="F6" s="14"/>
      <c r="G6" s="14"/>
    </row>
    <row r="7" spans="1:7" ht="32.15" customHeight="1" x14ac:dyDescent="0.45">
      <c r="A7" s="13" t="s">
        <v>23</v>
      </c>
      <c r="B7" s="16">
        <v>5000</v>
      </c>
      <c r="C7" s="16"/>
      <c r="D7" s="14"/>
      <c r="E7" s="14"/>
      <c r="F7" s="14"/>
      <c r="G7" s="14"/>
    </row>
    <row r="8" spans="1:7" ht="32.15" customHeight="1" x14ac:dyDescent="0.45">
      <c r="A8" s="13" t="s">
        <v>24</v>
      </c>
      <c r="B8" s="16">
        <f>IF(AND(ISBLANK(B5),ISBLANK(B6),ISBLANK(B7)),"",SUM(B5:B7))</f>
        <v>10000</v>
      </c>
      <c r="C8" s="23" t="str">
        <f>IF(AND(ISBLANK(C5),ISBLANK(C6),ISBLANK(C7)),"",SUM(C5:C7))</f>
        <v/>
      </c>
      <c r="D8" s="23" t="str">
        <f t="shared" ref="D8:F8" si="0">IF(AND(ISBLANK(D5),ISBLANK(D6),ISBLANK(D7)),"",SUM(D5:D7))</f>
        <v/>
      </c>
      <c r="E8" s="23" t="str">
        <f t="shared" si="0"/>
        <v/>
      </c>
      <c r="F8" s="23" t="str">
        <f t="shared" si="0"/>
        <v/>
      </c>
      <c r="G8" s="14"/>
    </row>
    <row r="9" spans="1:7" ht="32.15" customHeight="1" x14ac:dyDescent="0.45">
      <c r="A9" s="13" t="s">
        <v>26</v>
      </c>
      <c r="B9" s="14">
        <v>20</v>
      </c>
      <c r="C9" s="24"/>
      <c r="D9" s="24"/>
      <c r="E9" s="24"/>
      <c r="F9" s="24"/>
      <c r="G9" s="14"/>
    </row>
    <row r="10" spans="1:7" ht="32.15" customHeight="1" x14ac:dyDescent="0.45">
      <c r="A10" s="13" t="s">
        <v>0</v>
      </c>
      <c r="B10" s="16">
        <f>IF(ISERROR(B8/B9),"",B8/B9)</f>
        <v>500</v>
      </c>
      <c r="C10" s="16" t="str">
        <f>IF(ISERROR(C8/C9),"",C8/C9)</f>
        <v/>
      </c>
      <c r="D10" s="16" t="str">
        <f t="shared" ref="D10:F10" si="1">IF(ISERROR(D8/D9),"",D8/D9)</f>
        <v/>
      </c>
      <c r="E10" s="16" t="str">
        <f t="shared" si="1"/>
        <v/>
      </c>
      <c r="F10" s="16" t="str">
        <f t="shared" si="1"/>
        <v/>
      </c>
      <c r="G10" s="14"/>
    </row>
    <row r="11" spans="1:7" ht="32.15" customHeight="1" x14ac:dyDescent="0.45">
      <c r="A11" s="13" t="s">
        <v>28</v>
      </c>
      <c r="B11" s="15">
        <v>44044</v>
      </c>
      <c r="C11" s="15"/>
      <c r="D11" s="15"/>
      <c r="E11" s="15"/>
      <c r="F11" s="15"/>
      <c r="G11" s="14"/>
    </row>
    <row r="12" spans="1:7" ht="32.15" customHeight="1" x14ac:dyDescent="0.45">
      <c r="A12" s="13" t="s">
        <v>29</v>
      </c>
      <c r="B12" s="15">
        <v>46022</v>
      </c>
      <c r="C12" s="15"/>
      <c r="D12" s="15"/>
      <c r="E12" s="15"/>
      <c r="F12" s="15"/>
      <c r="G12" s="14"/>
    </row>
    <row r="13" spans="1:7" ht="32.15" customHeight="1" x14ac:dyDescent="0.45">
      <c r="A13" s="13" t="s">
        <v>1</v>
      </c>
      <c r="B13" s="17">
        <f>IF(MIN(B9,(B12-B11)/365)=0,"",MIN(B9,(B12-B11)/365))</f>
        <v>5.419178082191781</v>
      </c>
      <c r="C13" s="17" t="str">
        <f t="shared" ref="C13:F13" si="2">IF(MIN(C9,(C12-C11)/365)=0,"",MIN(C9,(C12-C11)/365))</f>
        <v/>
      </c>
      <c r="D13" s="17" t="str">
        <f t="shared" si="2"/>
        <v/>
      </c>
      <c r="E13" s="17" t="str">
        <f t="shared" si="2"/>
        <v/>
      </c>
      <c r="F13" s="17" t="str">
        <f t="shared" si="2"/>
        <v/>
      </c>
      <c r="G13" s="14"/>
    </row>
    <row r="14" spans="1:7" ht="32.15" customHeight="1" x14ac:dyDescent="0.45">
      <c r="A14" s="13" t="s">
        <v>2</v>
      </c>
      <c r="B14" s="18">
        <f>IF(ISERROR(B13*B99),"",B13*B10)</f>
        <v>2709.5890410958905</v>
      </c>
      <c r="C14" s="18" t="str">
        <f>IF(ISERROR(C13*C99),"",C13*C10)</f>
        <v/>
      </c>
      <c r="D14" s="18" t="str">
        <f>IF(ISERROR(D13*D99),"",D13*D10)</f>
        <v/>
      </c>
      <c r="E14" s="18" t="str">
        <f>IF(ISERROR(E13*E99),"",E13*E10)</f>
        <v/>
      </c>
      <c r="F14" s="18" t="str">
        <f>IF(ISERROR(F13*F99),"",F13*F10)</f>
        <v/>
      </c>
      <c r="G14" s="14"/>
    </row>
    <row r="15" spans="1:7" ht="32.15" customHeight="1" x14ac:dyDescent="0.45">
      <c r="A15" s="13" t="s">
        <v>3</v>
      </c>
      <c r="B15" s="18">
        <f>IF(ISERROR(MAX(0,B8-B14)),"",MAX(0,B8-B14))</f>
        <v>7290.4109589041091</v>
      </c>
      <c r="C15" s="18" t="str">
        <f t="shared" ref="C15:F15" si="3">IF(ISERROR(MAX(0,C8-C14)),"",MAX(0,C8-C14))</f>
        <v/>
      </c>
      <c r="D15" s="18" t="str">
        <f t="shared" si="3"/>
        <v/>
      </c>
      <c r="E15" s="18" t="str">
        <f t="shared" si="3"/>
        <v/>
      </c>
      <c r="F15" s="18" t="str">
        <f t="shared" si="3"/>
        <v/>
      </c>
      <c r="G15" s="14"/>
    </row>
    <row r="16" spans="1:7" x14ac:dyDescent="0.35"/>
    <row r="17" spans="1:6" ht="18" x14ac:dyDescent="0.45">
      <c r="A17" s="21" t="s">
        <v>25</v>
      </c>
      <c r="B17" s="21"/>
      <c r="C17" s="21"/>
      <c r="D17" s="21"/>
      <c r="E17" s="21"/>
      <c r="F17" s="21"/>
    </row>
    <row r="18" spans="1:6" ht="18" x14ac:dyDescent="0.45">
      <c r="A18" s="21" t="s">
        <v>27</v>
      </c>
      <c r="B18" s="21"/>
      <c r="C18" s="21"/>
      <c r="D18" s="21"/>
      <c r="E18" s="21"/>
      <c r="F18" s="21"/>
    </row>
    <row r="19" spans="1:6" ht="48.65" customHeight="1" x14ac:dyDescent="0.35">
      <c r="A19" s="30" t="s">
        <v>30</v>
      </c>
      <c r="B19" s="30"/>
      <c r="C19" s="30"/>
      <c r="D19" s="30"/>
      <c r="E19" s="30"/>
      <c r="F19" s="30"/>
    </row>
    <row r="20" spans="1:6" ht="39" customHeight="1" x14ac:dyDescent="0.45">
      <c r="A20" s="29" t="s">
        <v>31</v>
      </c>
      <c r="B20" s="29"/>
      <c r="C20" s="29"/>
      <c r="D20" s="29"/>
      <c r="E20" s="29"/>
      <c r="F20" s="29"/>
    </row>
    <row r="21" spans="1:6" x14ac:dyDescent="0.35"/>
    <row r="23" spans="1:6" x14ac:dyDescent="0.35"/>
    <row r="24" spans="1:6" x14ac:dyDescent="0.35"/>
    <row r="25" spans="1:6" x14ac:dyDescent="0.35"/>
    <row r="26" spans="1:6" x14ac:dyDescent="0.35"/>
    <row r="27" spans="1:6" x14ac:dyDescent="0.35"/>
  </sheetData>
  <mergeCells count="3">
    <mergeCell ref="A1:F1"/>
    <mergeCell ref="A19:F19"/>
    <mergeCell ref="A20:F20"/>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Amortization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Ray</dc:creator>
  <cp:lastModifiedBy>Massey, Ray</cp:lastModifiedBy>
  <dcterms:created xsi:type="dcterms:W3CDTF">2023-11-01T01:18:01Z</dcterms:created>
  <dcterms:modified xsi:type="dcterms:W3CDTF">2024-09-05T19:40:36Z</dcterms:modified>
</cp:coreProperties>
</file>